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42" i="1"/>
  <c r="E41"/>
  <c r="E39"/>
  <c r="E34"/>
  <c r="E31"/>
  <c r="E29"/>
  <c r="E28"/>
  <c r="E25"/>
  <c r="E21"/>
  <c r="E17"/>
  <c r="E15"/>
  <c r="E13"/>
  <c r="E12"/>
  <c r="E11"/>
  <c r="E10"/>
  <c r="E44" l="1"/>
  <c r="E19" l="1"/>
  <c r="E22" s="1"/>
</calcChain>
</file>

<file path=xl/sharedStrings.xml><?xml version="1.0" encoding="utf-8"?>
<sst xmlns="http://schemas.openxmlformats.org/spreadsheetml/2006/main" count="199" uniqueCount="139">
  <si>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</si>
  <si>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</si>
  <si>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</si>
  <si>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</si>
  <si>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</si>
  <si>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</si>
  <si>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</si>
  <si>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</si>
  <si>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</si>
  <si>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</si>
  <si>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</si>
  <si>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</si>
  <si>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</si>
  <si>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</si>
  <si>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</si>
  <si>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</si>
  <si>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</si>
  <si>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</si>
  <si>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</si>
  <si>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</si>
  <si>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</si>
  <si>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</si>
  <si>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</si>
  <si>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</si>
  <si>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</si>
  <si>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</si>
  <si>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</si>
  <si>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</si>
  <si>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</si>
  <si>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</si>
  <si>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</si>
  <si>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</si>
  <si>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</si>
  <si>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</si>
  <si>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</si>
  <si>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</si>
  <si>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</si>
  <si>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</si>
  <si>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</si>
  <si>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</si>
  <si>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</si>
  <si>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</si>
  <si>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</si>
  <si>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</si>
  <si>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</si>
  <si>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</si>
  <si>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</si>
  <si>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</si>
  <si>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</si>
  <si>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</si>
  <si>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</si>
  <si>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</si>
  <si>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</si>
  <si>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</si>
  <si>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</si>
  <si>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</si>
  <si>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</si>
  <si>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</si>
  <si>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</si>
  <si>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</si>
  <si>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</si>
  <si>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</si>
  <si>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</si>
  <si>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</si>
  <si>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</si>
  <si>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</si>
  <si>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</si>
  <si>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</si>
  <si>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</si>
  <si>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</si>
  <si>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</si>
  <si>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</si>
  <si>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</si>
  <si>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</si>
  <si>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</si>
  <si>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</si>
  <si>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</si>
  <si>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</si>
  <si>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</si>
  <si>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</si>
  <si>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</si>
  <si>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</si>
  <si>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</si>
  <si>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</si>
  <si>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</si>
  <si>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</si>
  <si>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</si>
  <si>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</si>
  <si>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</si>
  <si>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</si>
  <si>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</si>
  <si>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</si>
  <si>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</si>
  <si>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</si>
  <si>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план 2019 год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</si>
  <si>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</si>
  <si>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</si>
  <si>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</si>
  <si>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</si>
  <si>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</si>
  <si>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</si>
  <si>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</si>
  <si>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</si>
  <si>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</si>
  <si>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</si>
  <si>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</si>
  <si>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</si>
  <si>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</si>
  <si>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</si>
  <si>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</si>
  <si>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</si>
  <si>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</si>
  <si>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</si>
  <si>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</si>
  <si>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</si>
  <si>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</si>
  <si>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</si>
  <si>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</si>
  <si>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</si>
  <si>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</si>
  <si>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</si>
  <si>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</si>
  <si>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</si>
  <si>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</si>
  <si>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</si>
  <si>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</si>
  <si>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</si>
  <si>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</si>
  <si>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</si>
  <si>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</si>
  <si>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</si>
  <si>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</si>
  <si>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</si>
  <si>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</si>
  <si>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</si>
  <si>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</si>
  <si>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Долгосрочный период регулирования: 2016 - 2020 гг.</t>
  </si>
  <si>
    <t>Недополученый доход за 2018 год в соответствии с действующим законодательством будет заявлен при тарифном регулировании на 2020 год</t>
  </si>
  <si>
    <t>факт 2019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</si>
</sst>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19%20&#1075;&#1086;&#1076;%20&#1057;&#1055;&#1073;/&#1050;&#1072;&#1083;&#1100;&#1082;&#1091;&#1083;&#1103;&#1094;&#1080;&#1103;%20&#1048;&#1058;&#1054;&#1043;&#1054;&#1042;&#1040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тел 2019"/>
      <sheetName val="Регулирование"/>
    </sheetNames>
    <sheetDataSet>
      <sheetData sheetId="0"/>
      <sheetData sheetId="1">
        <row r="15">
          <cell r="X15">
            <v>116031.46</v>
          </cell>
        </row>
        <row r="16">
          <cell r="X16">
            <v>1963.24</v>
          </cell>
        </row>
        <row r="19">
          <cell r="X19">
            <v>114068.22</v>
          </cell>
        </row>
        <row r="20">
          <cell r="X20">
            <v>30702.880000000001</v>
          </cell>
        </row>
        <row r="30">
          <cell r="X30">
            <v>697.86</v>
          </cell>
        </row>
        <row r="39">
          <cell r="X39">
            <v>257891.46</v>
          </cell>
        </row>
        <row r="42">
          <cell r="X42">
            <v>8100.7048800000011</v>
          </cell>
        </row>
        <row r="44">
          <cell r="X44">
            <v>12626.024299999999</v>
          </cell>
        </row>
        <row r="53">
          <cell r="X53">
            <v>2286.2163999999998</v>
          </cell>
        </row>
        <row r="58">
          <cell r="X58">
            <v>9333.68</v>
          </cell>
        </row>
        <row r="73">
          <cell r="X73">
            <v>35855.861099999995</v>
          </cell>
        </row>
        <row r="78">
          <cell r="X78">
            <v>28991.785678667722</v>
          </cell>
        </row>
        <row r="80">
          <cell r="X80">
            <v>322739.10677866772</v>
          </cell>
        </row>
        <row r="85">
          <cell r="X85">
            <v>7790.5281608000178</v>
          </cell>
        </row>
        <row r="111">
          <cell r="X111">
            <v>3.2956000000000074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115" zoomScaleNormal="115" workbookViewId="0">
      <selection activeCell="K7" sqref="K7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21" t="s">
        <v>71</v>
      </c>
      <c r="C1" s="21"/>
      <c r="D1" s="21"/>
      <c r="E1" s="21"/>
      <c r="F1" s="21"/>
      <c r="G1" s="21"/>
    </row>
    <row r="2" spans="2:8">
      <c r="B2" s="23" t="s">
        <v>72</v>
      </c>
      <c r="C2" s="23"/>
      <c r="D2" s="23"/>
      <c r="E2" s="23"/>
      <c r="F2" s="23"/>
      <c r="G2" s="23"/>
    </row>
    <row r="3" spans="2:8">
      <c r="B3" s="2" t="s">
        <v>134</v>
      </c>
      <c r="C3" s="2">
        <v>7802456200</v>
      </c>
      <c r="D3" s="2"/>
      <c r="E3" s="2"/>
      <c r="F3" s="2"/>
      <c r="G3" s="2"/>
    </row>
    <row r="4" spans="2:8">
      <c r="B4" s="2" t="s">
        <v>135</v>
      </c>
      <c r="C4" s="2">
        <v>780601001</v>
      </c>
      <c r="D4" s="2"/>
      <c r="E4" s="2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24" t="s">
        <v>0</v>
      </c>
      <c r="C7" s="24" t="s">
        <v>1</v>
      </c>
      <c r="D7" s="24" t="s">
        <v>2</v>
      </c>
      <c r="E7" s="26" t="s">
        <v>3</v>
      </c>
      <c r="F7" s="27"/>
      <c r="G7" s="24" t="s">
        <v>4</v>
      </c>
    </row>
    <row r="8" spans="2:8" ht="15.75" thickBot="1">
      <c r="B8" s="25"/>
      <c r="C8" s="25"/>
      <c r="D8" s="25"/>
      <c r="E8" s="4" t="s">
        <v>94</v>
      </c>
      <c r="F8" s="4" t="s">
        <v>138</v>
      </c>
      <c r="G8" s="25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7">
        <f>[1]Регулирование!$X$80</f>
        <v>322739.10677866772</v>
      </c>
      <c r="F10" s="17"/>
      <c r="G10" s="8"/>
      <c r="H10" s="20"/>
    </row>
    <row r="11" spans="2:8" ht="15.75" thickBot="1">
      <c r="B11" s="9" t="s">
        <v>73</v>
      </c>
      <c r="C11" s="6" t="s">
        <v>10</v>
      </c>
      <c r="D11" s="7" t="s">
        <v>9</v>
      </c>
      <c r="E11" s="17">
        <f>[1]Регулирование!$X$39</f>
        <v>257891.46</v>
      </c>
      <c r="F11" s="17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7">
        <f>[1]Регулирование!$X$15</f>
        <v>116031.46</v>
      </c>
      <c r="F12" s="17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7">
        <f>[1]Регулирование!$X$16</f>
        <v>1963.24</v>
      </c>
      <c r="F13" s="17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8"/>
      <c r="F14" s="17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7">
        <f>[1]Регулирование!$X$19</f>
        <v>114068.22</v>
      </c>
      <c r="F15" s="17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8"/>
      <c r="F16" s="17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7">
        <f>[1]Регулирование!$X$20</f>
        <v>30702.880000000001</v>
      </c>
      <c r="F17" s="17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8"/>
      <c r="F18" s="17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7">
        <f>E11-E12-E17</f>
        <v>111157.12</v>
      </c>
      <c r="F19" s="17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8"/>
      <c r="F20" s="17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7">
        <f>[1]Регулирование!$X$30</f>
        <v>697.86</v>
      </c>
      <c r="F21" s="17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7">
        <f>E19-E20-E21</f>
        <v>110459.26</v>
      </c>
      <c r="F22" s="17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8"/>
      <c r="F23" s="17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8"/>
      <c r="F24" s="17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7">
        <f>[1]Регулирование!$X$73</f>
        <v>35855.861099999995</v>
      </c>
      <c r="F25" s="17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8"/>
      <c r="F26" s="17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8"/>
      <c r="F27" s="17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7">
        <f>[1]Регулирование!$X$44</f>
        <v>12626.024299999999</v>
      </c>
      <c r="F28" s="17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7">
        <f>[1]Регулирование!$X$58</f>
        <v>9333.68</v>
      </c>
      <c r="F29" s="17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8"/>
      <c r="F30" s="17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7">
        <f>[1]Регулирование!$X$42</f>
        <v>8100.7048800000011</v>
      </c>
      <c r="F31" s="17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8"/>
      <c r="F32" s="17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8"/>
      <c r="F33" s="17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7">
        <f>[1]Регулирование!$X$53</f>
        <v>2286.2163999999998</v>
      </c>
      <c r="F34" s="17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8"/>
      <c r="F35" s="17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8"/>
      <c r="F36" s="17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8"/>
      <c r="F37" s="17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8"/>
      <c r="F38" s="17"/>
      <c r="G38" s="8"/>
    </row>
    <row r="39" spans="2:7" ht="77.25" thickBot="1">
      <c r="B39" s="9" t="s">
        <v>92</v>
      </c>
      <c r="C39" s="6" t="s">
        <v>47</v>
      </c>
      <c r="D39" s="7" t="s">
        <v>9</v>
      </c>
      <c r="E39" s="17">
        <f>[1]Регулирование!$X$78</f>
        <v>28991.785678667722</v>
      </c>
      <c r="F39" s="17"/>
      <c r="G39" s="15" t="s">
        <v>137</v>
      </c>
    </row>
    <row r="40" spans="2:7" ht="26.25" thickBot="1">
      <c r="B40" s="5" t="s">
        <v>48</v>
      </c>
      <c r="C40" s="6" t="s">
        <v>49</v>
      </c>
      <c r="D40" s="7" t="s">
        <v>9</v>
      </c>
      <c r="E40" s="15"/>
      <c r="F40" s="17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7">
        <f>[1]Регулирование!$X$85</f>
        <v>7790.5281608000178</v>
      </c>
      <c r="F41" s="17"/>
      <c r="G41" s="8"/>
    </row>
    <row r="42" spans="2:7">
      <c r="B42" s="28" t="s">
        <v>73</v>
      </c>
      <c r="C42" s="12" t="s">
        <v>52</v>
      </c>
      <c r="D42" s="30" t="s">
        <v>54</v>
      </c>
      <c r="E42" s="32">
        <f>[1]Регулирование!$X$111*1000</f>
        <v>3295.6000000000076</v>
      </c>
      <c r="F42" s="32"/>
      <c r="G42" s="34"/>
    </row>
    <row r="43" spans="2:7" ht="15.75" thickBot="1">
      <c r="B43" s="29"/>
      <c r="C43" s="6" t="s">
        <v>53</v>
      </c>
      <c r="D43" s="31"/>
      <c r="E43" s="33"/>
      <c r="F43" s="33"/>
      <c r="G43" s="35"/>
    </row>
    <row r="44" spans="2:7">
      <c r="B44" s="28" t="s">
        <v>79</v>
      </c>
      <c r="C44" s="12" t="s">
        <v>52</v>
      </c>
      <c r="D44" s="30" t="s">
        <v>9</v>
      </c>
      <c r="E44" s="36">
        <f>E41</f>
        <v>7790.5281608000178</v>
      </c>
      <c r="F44" s="36"/>
      <c r="G44" s="34"/>
    </row>
    <row r="45" spans="2:7" ht="51.75" thickBot="1">
      <c r="B45" s="29"/>
      <c r="C45" s="6" t="s">
        <v>55</v>
      </c>
      <c r="D45" s="31"/>
      <c r="E45" s="37"/>
      <c r="F45" s="37"/>
      <c r="G45" s="35"/>
    </row>
    <row r="46" spans="2:7" ht="64.5" thickBot="1">
      <c r="B46" s="5" t="s">
        <v>56</v>
      </c>
      <c r="C46" s="6" t="s">
        <v>57</v>
      </c>
      <c r="D46" s="7" t="s">
        <v>7</v>
      </c>
      <c r="E46" s="15" t="s">
        <v>7</v>
      </c>
      <c r="F46" s="15"/>
      <c r="G46" s="15"/>
    </row>
    <row r="47" spans="2:7" ht="26.25" thickBot="1">
      <c r="B47" s="5">
        <v>1</v>
      </c>
      <c r="C47" s="6" t="s">
        <v>133</v>
      </c>
      <c r="D47" s="7" t="s">
        <v>58</v>
      </c>
      <c r="E47" s="15"/>
      <c r="F47" s="18"/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5"/>
      <c r="F48" s="16"/>
      <c r="G48" s="8"/>
    </row>
    <row r="49" spans="2:7" ht="26.25" thickBot="1">
      <c r="B49" s="13" t="s">
        <v>125</v>
      </c>
      <c r="C49" s="6" t="s">
        <v>130</v>
      </c>
      <c r="D49" s="7" t="s">
        <v>60</v>
      </c>
      <c r="E49" s="15"/>
      <c r="F49" s="16"/>
      <c r="G49" s="8"/>
    </row>
    <row r="50" spans="2:7" ht="26.25" thickBot="1">
      <c r="B50" s="13" t="s">
        <v>126</v>
      </c>
      <c r="C50" s="6" t="s">
        <v>131</v>
      </c>
      <c r="D50" s="7" t="s">
        <v>60</v>
      </c>
      <c r="E50" s="15"/>
      <c r="F50" s="16"/>
      <c r="G50" s="8"/>
    </row>
    <row r="51" spans="2:7" ht="26.25" thickBot="1">
      <c r="B51" s="13" t="s">
        <v>127</v>
      </c>
      <c r="C51" s="6" t="s">
        <v>132</v>
      </c>
      <c r="D51" s="7" t="s">
        <v>60</v>
      </c>
      <c r="E51" s="15"/>
      <c r="F51" s="16"/>
      <c r="G51" s="8"/>
    </row>
    <row r="52" spans="2:7" ht="26.25" thickBot="1">
      <c r="B52" s="13" t="s">
        <v>128</v>
      </c>
      <c r="C52" s="6" t="s">
        <v>129</v>
      </c>
      <c r="D52" s="7" t="s">
        <v>60</v>
      </c>
      <c r="E52" s="15"/>
      <c r="F52" s="8"/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5"/>
      <c r="F53" s="17"/>
      <c r="G53" s="8"/>
    </row>
    <row r="54" spans="2:7" ht="39" thickBot="1">
      <c r="B54" s="13" t="s">
        <v>101</v>
      </c>
      <c r="C54" s="6" t="s">
        <v>105</v>
      </c>
      <c r="D54" s="7" t="s">
        <v>62</v>
      </c>
      <c r="E54" s="15"/>
      <c r="F54" s="17"/>
      <c r="G54" s="8"/>
    </row>
    <row r="55" spans="2:7" ht="39" thickBot="1">
      <c r="B55" s="13" t="s">
        <v>102</v>
      </c>
      <c r="C55" s="6" t="s">
        <v>106</v>
      </c>
      <c r="D55" s="7" t="s">
        <v>62</v>
      </c>
      <c r="E55" s="15"/>
      <c r="F55" s="17"/>
      <c r="G55" s="8"/>
    </row>
    <row r="56" spans="2:7" ht="39" thickBot="1">
      <c r="B56" s="13" t="s">
        <v>103</v>
      </c>
      <c r="C56" s="6" t="s">
        <v>107</v>
      </c>
      <c r="D56" s="7" t="s">
        <v>62</v>
      </c>
      <c r="E56" s="15"/>
      <c r="F56" s="17"/>
      <c r="G56" s="8"/>
    </row>
    <row r="57" spans="2:7" ht="39" thickBot="1">
      <c r="B57" s="13" t="s">
        <v>104</v>
      </c>
      <c r="C57" s="6" t="s">
        <v>108</v>
      </c>
      <c r="D57" s="7" t="s">
        <v>62</v>
      </c>
      <c r="E57" s="15"/>
      <c r="F57" s="17"/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5"/>
      <c r="F58" s="17"/>
      <c r="G58" s="8"/>
    </row>
    <row r="59" spans="2:7" ht="26.25" thickBot="1">
      <c r="B59" s="13" t="s">
        <v>109</v>
      </c>
      <c r="C59" s="6" t="s">
        <v>114</v>
      </c>
      <c r="D59" s="7" t="s">
        <v>62</v>
      </c>
      <c r="E59" s="15"/>
      <c r="F59" s="17"/>
      <c r="G59" s="8"/>
    </row>
    <row r="60" spans="2:7" ht="26.25" thickBot="1">
      <c r="B60" s="13" t="s">
        <v>110</v>
      </c>
      <c r="C60" s="6" t="s">
        <v>115</v>
      </c>
      <c r="D60" s="7" t="s">
        <v>62</v>
      </c>
      <c r="E60" s="15"/>
      <c r="F60" s="17"/>
      <c r="G60" s="8"/>
    </row>
    <row r="61" spans="2:7" ht="26.25" thickBot="1">
      <c r="B61" s="13" t="s">
        <v>111</v>
      </c>
      <c r="C61" s="6" t="s">
        <v>116</v>
      </c>
      <c r="D61" s="7" t="s">
        <v>62</v>
      </c>
      <c r="E61" s="15"/>
      <c r="F61" s="17"/>
      <c r="G61" s="8"/>
    </row>
    <row r="62" spans="2:7" ht="26.25" thickBot="1">
      <c r="B62" s="13" t="s">
        <v>112</v>
      </c>
      <c r="C62" s="6" t="s">
        <v>113</v>
      </c>
      <c r="D62" s="7" t="s">
        <v>62</v>
      </c>
      <c r="E62" s="15"/>
      <c r="F62" s="17"/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5"/>
      <c r="F63" s="17"/>
      <c r="G63" s="8"/>
    </row>
    <row r="64" spans="2:7" ht="26.25" thickBot="1">
      <c r="B64" s="13" t="s">
        <v>121</v>
      </c>
      <c r="C64" s="6" t="s">
        <v>117</v>
      </c>
      <c r="D64" s="7" t="s">
        <v>65</v>
      </c>
      <c r="E64" s="15"/>
      <c r="F64" s="17"/>
      <c r="G64" s="8"/>
    </row>
    <row r="65" spans="2:7" ht="26.25" thickBot="1">
      <c r="B65" s="13" t="s">
        <v>122</v>
      </c>
      <c r="C65" s="6" t="s">
        <v>118</v>
      </c>
      <c r="D65" s="7" t="s">
        <v>65</v>
      </c>
      <c r="E65" s="15"/>
      <c r="F65" s="17"/>
      <c r="G65" s="8"/>
    </row>
    <row r="66" spans="2:7" ht="26.25" thickBot="1">
      <c r="B66" s="13" t="s">
        <v>123</v>
      </c>
      <c r="C66" s="6" t="s">
        <v>119</v>
      </c>
      <c r="D66" s="7" t="s">
        <v>65</v>
      </c>
      <c r="E66" s="15"/>
      <c r="F66" s="17"/>
      <c r="G66" s="8"/>
    </row>
    <row r="67" spans="2:7" ht="26.25" thickBot="1">
      <c r="B67" s="13" t="s">
        <v>124</v>
      </c>
      <c r="C67" s="6" t="s">
        <v>120</v>
      </c>
      <c r="D67" s="7" t="s">
        <v>65</v>
      </c>
      <c r="E67" s="15"/>
      <c r="F67" s="17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5"/>
      <c r="F68" s="19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5"/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5"/>
      <c r="F70" s="8"/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5"/>
      <c r="F71" s="15"/>
      <c r="G71" s="15"/>
    </row>
    <row r="73" spans="2:7">
      <c r="B73" s="14" t="s">
        <v>95</v>
      </c>
    </row>
    <row r="74" spans="2:7" ht="60.75" customHeight="1">
      <c r="B74" s="22" t="s">
        <v>96</v>
      </c>
      <c r="C74" s="22"/>
      <c r="D74" s="22"/>
      <c r="E74" s="22"/>
      <c r="F74" s="22"/>
      <c r="G74" s="22"/>
    </row>
    <row r="75" spans="2:7" ht="30.75" customHeight="1">
      <c r="B75" s="22" t="s">
        <v>97</v>
      </c>
      <c r="C75" s="22"/>
      <c r="D75" s="22"/>
      <c r="E75" s="22"/>
      <c r="F75" s="22"/>
      <c r="G75" s="22"/>
    </row>
    <row r="76" spans="2:7" ht="36" customHeight="1">
      <c r="B76" s="22" t="s">
        <v>98</v>
      </c>
      <c r="C76" s="22"/>
      <c r="D76" s="22"/>
      <c r="E76" s="22"/>
      <c r="F76" s="22"/>
      <c r="G76" s="22"/>
    </row>
    <row r="77" spans="2:7" ht="34.5" customHeight="1">
      <c r="B77" s="22" t="s">
        <v>99</v>
      </c>
      <c r="C77" s="22"/>
      <c r="D77" s="22"/>
      <c r="E77" s="22"/>
      <c r="F77" s="22"/>
      <c r="G77" s="22"/>
    </row>
    <row r="78" spans="2:7" ht="30.75" customHeight="1">
      <c r="B78" s="22" t="s">
        <v>100</v>
      </c>
      <c r="C78" s="22"/>
      <c r="D78" s="22"/>
      <c r="E78" s="22"/>
      <c r="F78" s="22"/>
      <c r="G78" s="22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2019-04-02T11:07:54Z</dcterms:modified>
</cp:coreProperties>
</file>