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1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0">'2021г'!$A$1:$F$23</definedName>
  </definedNames>
  <calcPr fullCalcOnLoad="1"/>
</workbook>
</file>

<file path=xl/sharedStrings.xml><?xml version="1.0" encoding="utf-8"?>
<sst xmlns="http://schemas.openxmlformats.org/spreadsheetml/2006/main" count="123" uniqueCount="16">
  <si>
    <t>www.sprosenergo.ru, e-mail: info@sprosenergo.ru</t>
  </si>
  <si>
    <t>за период:</t>
  </si>
  <si>
    <t>Регион</t>
  </si>
  <si>
    <t>Санкт-Петербург</t>
  </si>
  <si>
    <t>Всего</t>
  </si>
  <si>
    <t>СН1</t>
  </si>
  <si>
    <t>ВН</t>
  </si>
  <si>
    <t>СН2</t>
  </si>
  <si>
    <t>НН</t>
  </si>
  <si>
    <t>Ленинградская область</t>
  </si>
  <si>
    <t>ИНН/ КПП 7802456200/ 780601001</t>
  </si>
  <si>
    <t>195176, г. Санкт-Петербург, ул. Панфилова д.16А лит.А</t>
  </si>
  <si>
    <t>Тел./факс: +7 (812) 249-91-91/222-96-93</t>
  </si>
  <si>
    <t>ОО «Сетевое предприятие «РОСЭНЕРГО»</t>
  </si>
  <si>
    <t>Информация об объеме недопоставленной 
в результате аварийных отключений электрической энергии, кВт*ч</t>
  </si>
  <si>
    <t>Уровни напряжения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</si>
</sst>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8" fillId="33" borderId="11" xfId="0" applyFont="1" applyFill="1" applyBorder="1" applyAlignment="1">
      <alignment horizontal="center" vertical="center"/>
    </xf>
    <xf numFmtId="4" fontId="28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right"/>
    </xf>
    <xf numFmtId="14" fontId="38" fillId="0" borderId="0" xfId="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4" fontId="20" fillId="33" borderId="11" xfId="0" applyNumberFormat="1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4;&#1072;&#1081;\&#1040;&#1082;&#1090;%20&#8470;29-21%20&#1086;&#1090;%2011.05.202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8-21%20&#1086;&#1090;%2021.04.2021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2-21%20&#1086;&#1090;%2012.04.202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3-21%20&#1086;&#1090;%2012.04.202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4-21%20&#1086;&#1090;%2012.04.2021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5-21%20&#1086;&#1090;%2013.04.2021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6-21%20&#1086;&#1090;%2019.04.2021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0;&#1102;&#1083;&#1100;\&#1040;&#1082;&#1090;%20&#8470;38-21%20&#1086;&#1090;%2012.08.2021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0;&#1102;&#1083;&#1100;\&#1040;&#1082;&#1090;%20&#8470;39-21%20&#1086;&#1090;%2012.08.2021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0;&#1102;&#1083;&#1100;\&#1040;&#1082;&#1090;%20&#8470;40-21%20&#1086;&#1090;%2012.08.2021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0;&#1102;&#1083;&#1100;\&#1040;&#1082;&#1090;%20&#8470;41-21%20&#1086;&#1090;%2012.08.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4;&#1072;&#1081;\&#1040;&#1082;&#1090;%20&#8470;30-21%20&#1086;&#1090;%2011.05.2021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8%20&#1072;&#1074;&#1075;&#1091;&#1089;&#1090;%202021\&#1040;&#1082;&#1090;%20&#8470;42-21%20&#1086;&#1090;%2023.08.2021%20&#1051;&#1054;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8%20&#1072;&#1074;&#1075;&#1091;&#1089;&#1090;%202021\&#1040;&#1082;&#1090;%20&#8470;43-21%20&#1086;&#1090;%2025.08.2021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8%20&#1072;&#1074;&#1075;&#1091;&#1089;&#1090;%202021\&#1040;&#1082;&#1090;%20&#8470;44-21%20&#1086;&#1090;%2030.08.2021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8%20&#1072;&#1074;&#1075;&#1091;&#1089;&#1090;%202021\&#1040;&#1082;&#1090;%20&#8470;45-21%20&#1086;&#1090;%2031.08.2021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8%20&#1072;&#1074;&#1075;&#1091;&#1089;&#1090;%202021\&#1040;&#1082;&#1090;%20&#8470;46-21%20&#1086;&#1090;%2006.09.2021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9%20&#1089;&#1077;&#1085;&#1090;&#1103;&#1073;&#1088;&#1100;%202021\&#1040;&#1082;&#1090;%20&#8470;47-21%20&#1086;&#1090;%2007.09.2021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9%20&#1089;&#1077;&#1085;&#1090;&#1103;&#1073;&#1088;&#1100;%202021\&#1040;&#1082;&#1090;%20&#8470;48-21%20&#1086;&#1090;%2008.09.2021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9%20&#1089;&#1077;&#1085;&#1090;&#1103;&#1073;&#1088;&#1100;%202021\&#1040;&#1082;&#1090;%20&#8470;49-21%20&#1086;&#1090;%2017.09.2021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9%20&#1089;&#1077;&#1085;&#1090;&#1103;&#1073;&#1088;&#1100;%202021\&#1040;&#1082;&#1090;%20&#8470;50-21%20&#1086;&#1090;%2017.09.2021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9%20&#1089;&#1077;&#1085;&#1090;&#1103;&#1073;&#1088;&#1100;%202021\&#1040;&#1082;&#1090;%20&#8470;51-21%20&#1086;&#1090;%2023.09.20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4;&#1072;&#1081;\&#1040;&#1082;&#1090;%20&#8470;32-21%20&#1086;&#1090;%2020.05.2021.xlsx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0%20&#1086;&#1082;&#1090;&#1103;&#1073;&#1088;&#1100;%202021\&#1040;&#1082;&#1090;%20&#8470;52-21%20&#1086;&#1090;%2015.10.2021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0%20&#1086;&#1082;&#1090;&#1103;&#1073;&#1088;&#1100;%202021\&#1040;&#1082;&#1090;%20&#8470;53-21%20&#1086;&#1090;%2027.10.2021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0%20&#1086;&#1082;&#1090;&#1103;&#1073;&#1088;&#1100;%202021\&#1040;&#1082;&#1090;%20&#8470;54-21%20&#1086;&#1090;%2027.10.2021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0%20&#1086;&#1082;&#1090;&#1103;&#1073;&#1088;&#1100;%202021\&#1040;&#1082;&#1090;%20&#8470;55-21%20&#1086;&#1090;%2028.10.2021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0%20&#1086;&#1082;&#1090;&#1103;&#1073;&#1088;&#1100;%202021\&#1040;&#1082;&#1090;%20&#8470;56-21%20&#1086;&#1090;%2028.10.2021.xlsx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0%20&#1086;&#1082;&#1090;&#1103;&#1073;&#1088;&#1100;%202021\&#1040;&#1082;&#1090;%20&#8470;57-21%20&#1086;&#1090;%2029.10.2021.xlsx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0%20&#1086;&#1082;&#1090;&#1103;&#1073;&#1088;&#1100;%202021\&#1040;&#1082;&#1090;%20&#8470;58-21%20&#1086;&#1090;%2008.11.2021.xlsx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0%20&#1086;&#1082;&#1090;&#1103;&#1073;&#1088;&#1100;%202021\&#1040;&#1082;&#1090;%20&#8470;59-21%20&#1086;&#1090;%2008.11.2021.xlsx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1%20&#1085;&#1086;&#1103;&#1073;&#1088;&#1100;%202021\&#1040;&#1082;&#1090;%20&#8470;60-21%20&#1086;&#1090;%2008.11.2021%20&#1051;&#1054;%20&#1058;&#1055;-8395%20&#1050;&#1072;&#1089;&#1080;&#1084;&#1086;&#1074;&#1086;.xlsx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1%20&#1085;&#1086;&#1103;&#1073;&#1088;&#1100;%202021\&#1040;&#1082;&#1090;%20&#8470;61-21%20&#1086;&#1090;%2017.11.2021%20&#1051;&#1054;%20&#1058;&#1055;-354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4;&#1072;&#1081;\&#1040;&#1082;&#1090;%20&#8470;33-21%20&#1086;&#1090;%2024.05.2021.xlsx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1%20&#1085;&#1086;&#1103;&#1073;&#1088;&#1100;%202021\&#1040;&#1082;&#1090;%20&#8470;62-21%20&#1086;&#1090;%2017.11.2021%20%20&#1051;&#1054;%20&#1058;&#1055;-3105.xlsx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1%20&#1085;&#1086;&#1103;&#1073;&#1088;&#1100;%202021\&#1040;&#1082;&#1090;%20&#8470;63-21%20&#1086;&#1090;%2017.11.2021%20&#1057;&#1055;&#1041;%20&#1042;&#1086;&#1083;&#1086;&#1093;&#1086;&#1074;&#1080;&#1095;,%20&#1058;&#1077;&#1093;&#1085;&#1086;&#1087;&#1072;&#1088;&#1082;.xlsx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1%20&#1085;&#1086;&#1103;&#1073;&#1088;&#1100;%202021\&#1040;&#1082;&#1090;%20&#8470;64-21%20&#1086;&#1090;%2029.11.2021%20&#1051;&#1054;%20&#1058;&#1055;-8395%20&#1050;&#1072;&#1089;&#1080;&#1084;&#1086;&#1074;&#1086;.xlsx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2%20&#1076;&#1077;&#1082;&#1072;&#1073;&#1088;&#1100;%202021\&#1040;&#1082;&#1090;%20&#8470;65-21%20&#1086;&#1090;%2008.12.2021%20&#1051;&#1054;%20&#1050;&#1058;&#1055;&#1053;%2049%20&#1043;&#1072;&#1079;&#1087;&#1088;&#1086;&#1084;%20&#1058;&#1086;&#1089;&#1085;&#1086;.xlsx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2%20&#1076;&#1077;&#1082;&#1072;&#1073;&#1088;&#1100;%202021\&#1040;&#1082;&#1090;%20&#8470;66-21%20&#1086;&#1090;%2008.12.2021%20&#1051;&#1054;%20&#1050;&#1058;&#1055;&#1053;%2049%20&#1043;&#1072;&#1079;&#1087;&#1088;&#1086;&#1084;%20&#1058;&#1086;&#1089;&#1085;&#1086;.xlsx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2%20&#1076;&#1077;&#1082;&#1072;&#1073;&#1088;&#1100;%202021\&#1040;&#1082;&#1090;%20&#8470;67-21%20&#1086;&#1090;%2008.12.2021%20&#1051;&#1054;%20&#1050;&#1058;&#1055;&#1053;%2049%20&#1043;&#1072;&#1079;&#1087;&#1088;&#1086;&#1084;%20&#1058;&#1086;&#1089;&#1085;&#1086;.xlsx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2%20&#1076;&#1077;&#1082;&#1072;&#1073;&#1088;&#1100;%202021\&#1040;&#1082;&#1090;%20&#8470;68-21%20&#1086;&#1090;%2008.12.2021%20&#1051;&#1054;%20&#1050;&#1058;&#1055;&#1053;%2049%20&#1043;&#1072;&#1079;&#1087;&#1088;&#1086;&#1084;%20&#1058;&#1086;&#1089;&#1085;&#1086;.xlsx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2%20&#1076;&#1077;&#1082;&#1072;&#1073;&#1088;&#1100;%202021\&#1040;&#1082;&#1090;%20&#8470;69-21%20&#1086;&#1090;%2008.12.2021%20&#1051;&#1054;%20&#1058;&#1055;%208395%20&#1050;&#1072;&#1089;&#1080;&#1084;&#1086;&#1074;&#1086;.xlsx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2%20&#1076;&#1077;&#1082;&#1072;&#1073;&#1088;&#1100;%202021\&#1040;&#1082;&#1090;%20&#8470;70-21%20&#1086;&#1090;%2017.12.2021%20&#1057;&#1055;&#1041;%20&#1060;&#1086;&#1088;&#1074;&#1072;&#1088;&#1076;%20&#1058;&#1055;%209233.xlsx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2%20&#1076;&#1077;&#1082;&#1072;&#1073;&#1088;&#1100;%202021\&#1040;&#1082;&#1090;%20&#8470;71-21%20&#1086;&#1090;%2026.12.2021%20&#1051;&#1054;%20&#1058;&#1055;%208395%20&#1050;&#1072;&#1089;&#1080;&#1084;&#1086;&#1074;&#108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4;&#1072;&#1081;\&#1040;&#1082;&#1090;%20&#8470;34-21%20&#1086;&#1090;%2024.05.2021.xlsx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2%20&#1076;&#1077;&#1082;&#1072;&#1073;&#1088;&#1100;%202021\&#1040;&#1082;&#1090;%20&#8470;72-21%20&#1086;&#1090;%2030.12.2021%20&#1057;&#1055;&#1041;%20&#1057;&#1090;&#1088;&#1086;&#1081;&#1090;&#1088;&#1077;&#1089;&#1090;%207%20&#1041;&#1050;&#1056;&#1058;&#1055;%206%20&#1082;&#1042;.xlsx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2%20&#1076;&#1077;&#1082;&#1072;&#1073;&#1088;&#1100;%202021\&#1040;&#1082;&#1090;%20&#8470;73-21%20&#1086;&#1090;%2030.12.2021%20&#1057;&#1055;&#1041;%20&#1054;&#1093;&#1090;%20&#1088;&#1086;&#1079;&#1083;&#1080;&#1074;%20&#1050;&#1051;%201.xlsx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2%20&#1076;&#1077;&#1082;&#1072;&#1073;&#1088;&#1100;%202021\&#1040;&#1082;&#1090;%20&#8470;74-21%20&#1086;&#1090;%2030.12.2021%20&#1057;&#1055;&#1041;%20&#1054;&#1093;&#1090;%20&#1088;&#1086;&#1079;&#1083;&#1080;&#1074;%20&#1050;&#1051;%202.xlsx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12%20&#1076;&#1077;&#1082;&#1072;&#1073;&#1088;&#1100;%202021\&#1040;&#1082;&#1090;%20&#8470;75-21%20&#1086;&#1090;%2030.12.2021%20&#1051;&#1054;%20&#1058;&#1055;%208924%20&#1042;&#1091;&#1086;&#1083;&#1099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4;&#1072;&#1081;\&#1040;&#1082;&#1090;%20&#8470;35-21%20&#1086;&#1090;%2025.05.202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0;&#1102;&#1085;&#1100;\&#1040;&#1082;&#1090;%20&#8470;37-21%20&#1086;&#1090;%2024.06.2021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0;&#1102;&#1085;&#1100;\&#1040;&#1082;&#1090;%20&#8470;36-21%20&#1086;&#1090;%2021.06.202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7-21%20&#1086;&#1090;%2019.04.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0.211959174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0.23499372000000002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0.38411825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0.04844320800000001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0.25873250000000003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0.07321530300000001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0.016383624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38.3421045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1.53368418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0.6572932199999999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2.80214478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0.019248519999999998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62.3378952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0.36974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6.52768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0.6725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3.5163072000000004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0.07966413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1.86402996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6.185524030000001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26.10208207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5.5681712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0.405364598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0.26317070000000004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0.088087562075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0.16329719999999998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4.3100512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5.803106400000001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0.7976894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0.002216115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0.36846328899999997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0.0988075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0.5413356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0.176808396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0.7288242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0.7988418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12.782572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0.0724464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0.0724464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0.0617328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0.0617328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0.10610549999999999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0.1976362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1.11777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0.53515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0.1023088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0.0864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0.07046100000000001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0.14028300000000002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0.254020568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0.09726719999999998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2.68683018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0.43892892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pane ySplit="5" topLeftCell="A63" activePane="bottomLeft" state="frozen"/>
      <selection pane="topLeft" activeCell="A1" sqref="A1"/>
      <selection pane="bottomLeft" activeCell="I66" sqref="I66"/>
    </sheetView>
  </sheetViews>
  <sheetFormatPr defaultColWidth="9.140625" defaultRowHeight="15" outlineLevelRow="1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13</v>
      </c>
    </row>
    <row r="2" spans="1:6" ht="11.25" customHeight="1">
      <c r="A2" s="1"/>
      <c r="B2" s="1"/>
      <c r="C2" s="1"/>
      <c r="D2" s="1"/>
      <c r="E2" s="1"/>
      <c r="F2" s="2" t="s">
        <v>10</v>
      </c>
    </row>
    <row r="3" spans="1:6" ht="11.25" customHeight="1">
      <c r="A3" s="1"/>
      <c r="B3" s="1"/>
      <c r="C3" s="1"/>
      <c r="D3" s="1"/>
      <c r="E3" s="1"/>
      <c r="F3" s="2" t="s">
        <v>11</v>
      </c>
    </row>
    <row r="4" spans="1:6" ht="11.25" customHeight="1">
      <c r="A4" s="1"/>
      <c r="B4" s="1"/>
      <c r="C4" s="1"/>
      <c r="D4" s="1"/>
      <c r="E4" s="1"/>
      <c r="F4" s="2" t="s">
        <v>12</v>
      </c>
    </row>
    <row r="5" spans="1:6" ht="11.25" customHeight="1">
      <c r="A5" s="3"/>
      <c r="B5" s="3"/>
      <c r="C5" s="3"/>
      <c r="D5" s="3"/>
      <c r="E5" s="3"/>
      <c r="F5" s="4" t="s">
        <v>0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22" t="s">
        <v>14</v>
      </c>
      <c r="B7" s="22"/>
      <c r="C7" s="22"/>
      <c r="D7" s="22"/>
      <c r="E7" s="22"/>
      <c r="F7" s="2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1</v>
      </c>
      <c r="E9" s="6">
        <v>44197</v>
      </c>
      <c r="F9" s="6">
        <v>44227</v>
      </c>
    </row>
    <row r="10" spans="1:6" ht="18" customHeight="1">
      <c r="A10" s="8" t="s">
        <v>2</v>
      </c>
      <c r="B10" s="7" t="s">
        <v>6</v>
      </c>
      <c r="C10" s="7" t="s">
        <v>5</v>
      </c>
      <c r="D10" s="7" t="s">
        <v>7</v>
      </c>
      <c r="E10" s="10" t="s">
        <v>8</v>
      </c>
      <c r="F10" s="11" t="s">
        <v>4</v>
      </c>
    </row>
    <row r="11" spans="1:6" ht="18" customHeight="1">
      <c r="A11" s="7" t="s">
        <v>3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2" spans="1:6" ht="15">
      <c r="A12" s="7" t="s">
        <v>9</v>
      </c>
      <c r="B12" s="9">
        <v>0</v>
      </c>
      <c r="C12" s="9">
        <v>0</v>
      </c>
      <c r="D12" s="9">
        <v>0</v>
      </c>
      <c r="E12" s="9">
        <v>0</v>
      </c>
      <c r="F12" s="9">
        <f>SUM(B12:E12)</f>
        <v>0</v>
      </c>
    </row>
    <row r="14" spans="1:6" ht="15">
      <c r="A14" s="1"/>
      <c r="B14" s="1"/>
      <c r="D14" s="5" t="s">
        <v>1</v>
      </c>
      <c r="E14" s="6">
        <v>44228</v>
      </c>
      <c r="F14" s="6">
        <v>44255</v>
      </c>
    </row>
    <row r="15" spans="1:6" ht="15">
      <c r="A15" s="8" t="s">
        <v>2</v>
      </c>
      <c r="B15" s="7" t="s">
        <v>6</v>
      </c>
      <c r="C15" s="7" t="s">
        <v>5</v>
      </c>
      <c r="D15" s="7" t="s">
        <v>7</v>
      </c>
      <c r="E15" s="10" t="s">
        <v>8</v>
      </c>
      <c r="F15" s="11" t="s">
        <v>4</v>
      </c>
    </row>
    <row r="16" spans="1:6" ht="15">
      <c r="A16" s="7" t="s">
        <v>3</v>
      </c>
      <c r="B16" s="9">
        <v>0</v>
      </c>
      <c r="C16" s="9">
        <v>0</v>
      </c>
      <c r="D16" s="9">
        <v>0</v>
      </c>
      <c r="E16" s="9">
        <v>0</v>
      </c>
      <c r="F16" s="9">
        <f>SUM(B16:E16)</f>
        <v>0</v>
      </c>
    </row>
    <row r="17" spans="1:6" ht="15">
      <c r="A17" s="7" t="s">
        <v>9</v>
      </c>
      <c r="B17" s="9">
        <v>0</v>
      </c>
      <c r="C17" s="9">
        <v>0</v>
      </c>
      <c r="D17" s="9">
        <v>3106.8989071038254</v>
      </c>
      <c r="E17" s="9">
        <v>0</v>
      </c>
      <c r="F17" s="9">
        <f>SUM(B17:E17)</f>
        <v>3106.8989071038254</v>
      </c>
    </row>
    <row r="19" spans="1:6" ht="15">
      <c r="A19" s="1"/>
      <c r="B19" s="1"/>
      <c r="D19" s="5" t="s">
        <v>1</v>
      </c>
      <c r="E19" s="6">
        <v>44256</v>
      </c>
      <c r="F19" s="6">
        <v>44286</v>
      </c>
    </row>
    <row r="20" spans="1:6" ht="15">
      <c r="A20" s="8" t="s">
        <v>2</v>
      </c>
      <c r="B20" s="7" t="s">
        <v>6</v>
      </c>
      <c r="C20" s="7" t="s">
        <v>5</v>
      </c>
      <c r="D20" s="7" t="s">
        <v>7</v>
      </c>
      <c r="E20" s="10" t="s">
        <v>8</v>
      </c>
      <c r="F20" s="11" t="s">
        <v>4</v>
      </c>
    </row>
    <row r="21" spans="1:6" ht="15">
      <c r="A21" s="7" t="s">
        <v>3</v>
      </c>
      <c r="B21" s="9">
        <v>0</v>
      </c>
      <c r="C21" s="9">
        <v>0</v>
      </c>
      <c r="D21" s="9">
        <v>0</v>
      </c>
      <c r="E21" s="9">
        <v>0</v>
      </c>
      <c r="F21" s="9">
        <f>SUM(B21:E21)</f>
        <v>0</v>
      </c>
    </row>
    <row r="22" spans="1:6" ht="15">
      <c r="A22" s="7" t="s">
        <v>9</v>
      </c>
      <c r="B22" s="9">
        <v>0</v>
      </c>
      <c r="C22" s="9">
        <v>0</v>
      </c>
      <c r="D22" s="9">
        <v>0</v>
      </c>
      <c r="E22" s="9">
        <v>0</v>
      </c>
      <c r="F22" s="9">
        <f>SUM(B22:E22)</f>
        <v>0</v>
      </c>
    </row>
    <row r="24" spans="1:6" ht="15">
      <c r="A24" s="12"/>
      <c r="B24" s="12"/>
      <c r="D24" s="13" t="s">
        <v>1</v>
      </c>
      <c r="E24" s="14">
        <v>44287</v>
      </c>
      <c r="F24" s="14">
        <v>44316</v>
      </c>
    </row>
    <row r="25" spans="1:6" ht="15">
      <c r="A25" s="18" t="s">
        <v>2</v>
      </c>
      <c r="B25" s="20" t="s">
        <v>15</v>
      </c>
      <c r="C25" s="20"/>
      <c r="D25" s="20"/>
      <c r="E25" s="20"/>
      <c r="F25" s="21" t="s">
        <v>4</v>
      </c>
    </row>
    <row r="26" spans="1:6" ht="15">
      <c r="A26" s="19"/>
      <c r="B26" s="15" t="s">
        <v>6</v>
      </c>
      <c r="C26" s="15" t="s">
        <v>5</v>
      </c>
      <c r="D26" s="15" t="s">
        <v>7</v>
      </c>
      <c r="E26" s="15" t="s">
        <v>8</v>
      </c>
      <c r="F26" s="21"/>
    </row>
    <row r="27" spans="1:6" ht="15">
      <c r="A27" s="15" t="s">
        <v>3</v>
      </c>
      <c r="B27" s="9">
        <v>0</v>
      </c>
      <c r="C27" s="9">
        <v>0</v>
      </c>
      <c r="D27" s="9">
        <f>('[9]Внос данных'!$B$27+'[10]Внос данных'!$B$27)*1000</f>
        <v>673.92264</v>
      </c>
      <c r="E27" s="9">
        <v>0</v>
      </c>
      <c r="F27" s="9">
        <f>SUM(B27:E27)</f>
        <v>673.92264</v>
      </c>
    </row>
    <row r="28" spans="1:6" ht="15">
      <c r="A28" s="15" t="s">
        <v>9</v>
      </c>
      <c r="B28" s="9">
        <v>0</v>
      </c>
      <c r="C28" s="9">
        <v>0</v>
      </c>
      <c r="D28" s="9">
        <f>('[11]Внос данных'!$B$27+'[12]Внос данных'!$B$27+'[13]Внос данных'!$B$27+'[14]Внос данных'!$B$27+'[15]Внос данных'!$B$27)*1000</f>
        <v>780.8928850000001</v>
      </c>
      <c r="E28" s="9">
        <v>0</v>
      </c>
      <c r="F28" s="9">
        <f>SUM(B28:E28)</f>
        <v>780.8928850000001</v>
      </c>
    </row>
    <row r="29" spans="1:5" ht="15">
      <c r="A29" s="12"/>
      <c r="B29" s="12"/>
      <c r="C29" s="12"/>
      <c r="D29" s="12"/>
      <c r="E29" s="12"/>
    </row>
    <row r="30" spans="1:6" ht="15">
      <c r="A30" s="12"/>
      <c r="B30" s="12"/>
      <c r="D30" s="13" t="s">
        <v>1</v>
      </c>
      <c r="E30" s="14">
        <v>44317</v>
      </c>
      <c r="F30" s="14">
        <v>44347</v>
      </c>
    </row>
    <row r="31" spans="1:6" ht="15">
      <c r="A31" s="18" t="s">
        <v>2</v>
      </c>
      <c r="B31" s="20" t="s">
        <v>15</v>
      </c>
      <c r="C31" s="20"/>
      <c r="D31" s="20"/>
      <c r="E31" s="20"/>
      <c r="F31" s="21" t="s">
        <v>4</v>
      </c>
    </row>
    <row r="32" spans="1:6" ht="15">
      <c r="A32" s="19"/>
      <c r="B32" s="15" t="s">
        <v>6</v>
      </c>
      <c r="C32" s="15" t="s">
        <v>5</v>
      </c>
      <c r="D32" s="15" t="s">
        <v>7</v>
      </c>
      <c r="E32" s="15" t="s">
        <v>8</v>
      </c>
      <c r="F32" s="21"/>
    </row>
    <row r="33" spans="1:6" ht="15">
      <c r="A33" s="15" t="s">
        <v>3</v>
      </c>
      <c r="B33" s="9">
        <v>0</v>
      </c>
      <c r="C33" s="9">
        <v>0</v>
      </c>
      <c r="D33" s="9">
        <v>0</v>
      </c>
      <c r="E33" s="9">
        <v>0</v>
      </c>
      <c r="F33" s="9">
        <f>SUM(B33:E33)</f>
        <v>0</v>
      </c>
    </row>
    <row r="34" spans="1:6" ht="15">
      <c r="A34" s="15" t="s">
        <v>9</v>
      </c>
      <c r="B34" s="9">
        <v>0</v>
      </c>
      <c r="C34" s="9">
        <v>0</v>
      </c>
      <c r="D34" s="9">
        <f>('[1]Внос данных'!$B$27+'[2]Внос данных'!$B$27+'[3]Внос данных'!$B$27+'[4]Внос данных'!$B$27+'[5]Внос данных'!$B$27+'[6]Внос данных'!$B$27)*1000</f>
        <v>1602.551256</v>
      </c>
      <c r="E34" s="9">
        <v>0</v>
      </c>
      <c r="F34" s="9">
        <f>SUM(B34:E34)</f>
        <v>1602.551256</v>
      </c>
    </row>
    <row r="35" spans="1:5" ht="15">
      <c r="A35" s="12"/>
      <c r="B35" s="12"/>
      <c r="C35" s="12"/>
      <c r="D35" s="12"/>
      <c r="E35" s="12"/>
    </row>
    <row r="36" spans="1:6" ht="15">
      <c r="A36" s="12"/>
      <c r="B36" s="12"/>
      <c r="D36" s="13" t="s">
        <v>1</v>
      </c>
      <c r="E36" s="14">
        <v>44348</v>
      </c>
      <c r="F36" s="14">
        <v>44377</v>
      </c>
    </row>
    <row r="37" spans="1:6" ht="15">
      <c r="A37" s="18" t="s">
        <v>2</v>
      </c>
      <c r="B37" s="20" t="s">
        <v>15</v>
      </c>
      <c r="C37" s="20"/>
      <c r="D37" s="20"/>
      <c r="E37" s="20"/>
      <c r="F37" s="21" t="s">
        <v>4</v>
      </c>
    </row>
    <row r="38" spans="1:6" ht="15">
      <c r="A38" s="19"/>
      <c r="B38" s="15" t="s">
        <v>6</v>
      </c>
      <c r="C38" s="15" t="s">
        <v>5</v>
      </c>
      <c r="D38" s="15" t="s">
        <v>7</v>
      </c>
      <c r="E38" s="15" t="s">
        <v>8</v>
      </c>
      <c r="F38" s="21"/>
    </row>
    <row r="39" spans="1:6" ht="15">
      <c r="A39" s="15" t="s">
        <v>3</v>
      </c>
      <c r="B39" s="9">
        <v>0</v>
      </c>
      <c r="C39" s="9">
        <v>0</v>
      </c>
      <c r="D39" s="9">
        <f>('[7]Внос данных'!$B$27+'[8]Внос данных'!$B$27)*1000</f>
        <v>2784.09738</v>
      </c>
      <c r="E39" s="9">
        <v>0</v>
      </c>
      <c r="F39" s="9">
        <f>SUM(B39:E39)</f>
        <v>2784.09738</v>
      </c>
    </row>
    <row r="40" spans="1:6" ht="15">
      <c r="A40" s="15" t="s">
        <v>9</v>
      </c>
      <c r="B40" s="9">
        <v>0</v>
      </c>
      <c r="C40" s="9">
        <v>0</v>
      </c>
      <c r="D40" s="9">
        <v>0</v>
      </c>
      <c r="E40" s="9">
        <v>0</v>
      </c>
      <c r="F40" s="9">
        <f>SUM(B40:E40)</f>
        <v>0</v>
      </c>
    </row>
    <row r="42" spans="1:6" ht="15" outlineLevel="1">
      <c r="A42" s="12"/>
      <c r="B42" s="12"/>
      <c r="D42" s="13" t="s">
        <v>1</v>
      </c>
      <c r="E42" s="14">
        <v>44378</v>
      </c>
      <c r="F42" s="14">
        <v>44408</v>
      </c>
    </row>
    <row r="43" spans="1:6" ht="15" outlineLevel="1">
      <c r="A43" s="18" t="s">
        <v>2</v>
      </c>
      <c r="B43" s="20" t="s">
        <v>15</v>
      </c>
      <c r="C43" s="20"/>
      <c r="D43" s="20"/>
      <c r="E43" s="20"/>
      <c r="F43" s="21" t="s">
        <v>4</v>
      </c>
    </row>
    <row r="44" spans="1:6" ht="15" outlineLevel="1">
      <c r="A44" s="19"/>
      <c r="B44" s="15" t="s">
        <v>6</v>
      </c>
      <c r="C44" s="15" t="s">
        <v>5</v>
      </c>
      <c r="D44" s="15" t="s">
        <v>7</v>
      </c>
      <c r="E44" s="15" t="s">
        <v>8</v>
      </c>
      <c r="F44" s="21"/>
    </row>
    <row r="45" spans="1:6" ht="15" outlineLevel="1">
      <c r="A45" s="15" t="s">
        <v>3</v>
      </c>
      <c r="B45" s="9">
        <v>0</v>
      </c>
      <c r="C45" s="9">
        <v>0</v>
      </c>
      <c r="D45" s="16">
        <f>'[19]Внос данных'!$B$27*1000</f>
        <v>2802.14478</v>
      </c>
      <c r="E45" s="9">
        <v>0</v>
      </c>
      <c r="F45" s="16">
        <f>SUM(B45:E45)</f>
        <v>2802.14478</v>
      </c>
    </row>
    <row r="46" spans="1:6" ht="15" outlineLevel="1">
      <c r="A46" s="15" t="s">
        <v>9</v>
      </c>
      <c r="B46" s="9">
        <v>0</v>
      </c>
      <c r="C46" s="9">
        <v>0</v>
      </c>
      <c r="D46" s="16">
        <f>('[16]Внос данных'!$B$27+'[17]Внос данных'!$B$27+'[18]Внос данных'!$B$27)*1000</f>
        <v>40533.0819</v>
      </c>
      <c r="E46" s="9">
        <v>0</v>
      </c>
      <c r="F46" s="16">
        <f>SUM(B46:E46)</f>
        <v>40533.0819</v>
      </c>
    </row>
    <row r="47" ht="15" outlineLevel="1"/>
    <row r="48" spans="1:6" ht="15" outlineLevel="1">
      <c r="A48" s="12"/>
      <c r="B48" s="12"/>
      <c r="D48" s="13" t="s">
        <v>1</v>
      </c>
      <c r="E48" s="14">
        <v>44409</v>
      </c>
      <c r="F48" s="14">
        <v>44439</v>
      </c>
    </row>
    <row r="49" spans="1:6" ht="15" outlineLevel="1">
      <c r="A49" s="18" t="s">
        <v>2</v>
      </c>
      <c r="B49" s="20" t="s">
        <v>15</v>
      </c>
      <c r="C49" s="20"/>
      <c r="D49" s="20"/>
      <c r="E49" s="20"/>
      <c r="F49" s="21" t="s">
        <v>4</v>
      </c>
    </row>
    <row r="50" spans="1:6" ht="15" outlineLevel="1">
      <c r="A50" s="19"/>
      <c r="B50" s="15" t="s">
        <v>6</v>
      </c>
      <c r="C50" s="15" t="s">
        <v>5</v>
      </c>
      <c r="D50" s="15" t="s">
        <v>7</v>
      </c>
      <c r="E50" s="15" t="s">
        <v>8</v>
      </c>
      <c r="F50" s="21"/>
    </row>
    <row r="51" spans="1:6" ht="15" outlineLevel="1">
      <c r="A51" s="15" t="s">
        <v>3</v>
      </c>
      <c r="B51" s="9">
        <v>0</v>
      </c>
      <c r="C51" s="9">
        <v>0</v>
      </c>
      <c r="D51" s="9">
        <f>'[24]Внос данных'!$B$27*1000</f>
        <v>3516.3072</v>
      </c>
      <c r="E51" s="9">
        <v>0</v>
      </c>
      <c r="F51" s="16">
        <f>SUM(B51:E51)</f>
        <v>3516.3072</v>
      </c>
    </row>
    <row r="52" spans="1:6" ht="15" outlineLevel="1">
      <c r="A52" s="15" t="s">
        <v>9</v>
      </c>
      <c r="B52" s="9">
        <v>0</v>
      </c>
      <c r="C52" s="9">
        <v>0</v>
      </c>
      <c r="D52" s="9">
        <f>('[20]Внос данных'!$B$27+'[21]Внос данных'!$B$27+'[22]Внос данных'!$B$27+'[23]Внос данных'!$B$27)*1000</f>
        <v>69907.8152</v>
      </c>
      <c r="E52" s="9">
        <v>0</v>
      </c>
      <c r="F52" s="16">
        <f>SUM(B52:E52)</f>
        <v>69907.8152</v>
      </c>
    </row>
    <row r="53" ht="15" outlineLevel="1"/>
    <row r="54" spans="1:6" ht="15" outlineLevel="1">
      <c r="A54" s="12"/>
      <c r="B54" s="12"/>
      <c r="D54" s="13" t="s">
        <v>1</v>
      </c>
      <c r="E54" s="14">
        <v>44440</v>
      </c>
      <c r="F54" s="14">
        <v>44469</v>
      </c>
    </row>
    <row r="55" spans="1:6" ht="15" outlineLevel="1">
      <c r="A55" s="18" t="s">
        <v>2</v>
      </c>
      <c r="B55" s="20" t="s">
        <v>15</v>
      </c>
      <c r="C55" s="20"/>
      <c r="D55" s="20"/>
      <c r="E55" s="20"/>
      <c r="F55" s="21" t="s">
        <v>4</v>
      </c>
    </row>
    <row r="56" spans="1:6" ht="15" outlineLevel="1">
      <c r="A56" s="19"/>
      <c r="B56" s="15" t="s">
        <v>6</v>
      </c>
      <c r="C56" s="15" t="s">
        <v>5</v>
      </c>
      <c r="D56" s="15" t="s">
        <v>7</v>
      </c>
      <c r="E56" s="15" t="s">
        <v>8</v>
      </c>
      <c r="F56" s="21"/>
    </row>
    <row r="57" spans="1:6" ht="15" outlineLevel="1">
      <c r="A57" s="15" t="s">
        <v>3</v>
      </c>
      <c r="B57" s="9">
        <v>0</v>
      </c>
      <c r="C57" s="9">
        <v>0</v>
      </c>
      <c r="D57" s="9">
        <v>0</v>
      </c>
      <c r="E57" s="9">
        <v>0</v>
      </c>
      <c r="F57" s="17">
        <f>SUM(B57:E57)</f>
        <v>0</v>
      </c>
    </row>
    <row r="58" spans="1:6" ht="15" outlineLevel="1">
      <c r="A58" s="15" t="s">
        <v>9</v>
      </c>
      <c r="B58" s="9">
        <v>0</v>
      </c>
      <c r="C58" s="9">
        <v>0</v>
      </c>
      <c r="D58" s="9">
        <f>('[25]Внос данных'!$B$27+'[26]Внос данных'!$B$27+'[27]Внос данных'!$B$27+'[28]Внос данных'!$B$27+'[29]Внос данных'!$B$27)*1000</f>
        <v>39799.47139</v>
      </c>
      <c r="E58" s="9">
        <v>0</v>
      </c>
      <c r="F58" s="17">
        <f>SUM(B58:E58)</f>
        <v>39799.47139</v>
      </c>
    </row>
    <row r="59" spans="2:6" ht="15" outlineLevel="1">
      <c r="B59" s="12"/>
      <c r="C59" s="12"/>
      <c r="D59" s="12"/>
      <c r="E59" s="12"/>
      <c r="F59" s="12"/>
    </row>
    <row r="60" spans="1:6" ht="15" outlineLevel="1">
      <c r="A60" s="12"/>
      <c r="B60" s="12"/>
      <c r="D60" s="13" t="s">
        <v>1</v>
      </c>
      <c r="E60" s="14">
        <v>44470</v>
      </c>
      <c r="F60" s="14">
        <v>44500</v>
      </c>
    </row>
    <row r="61" spans="1:6" ht="15" outlineLevel="1">
      <c r="A61" s="18" t="s">
        <v>2</v>
      </c>
      <c r="B61" s="20" t="s">
        <v>15</v>
      </c>
      <c r="C61" s="20"/>
      <c r="D61" s="20"/>
      <c r="E61" s="20"/>
      <c r="F61" s="21" t="s">
        <v>4</v>
      </c>
    </row>
    <row r="62" spans="1:6" ht="15" outlineLevel="1">
      <c r="A62" s="19"/>
      <c r="B62" s="15" t="s">
        <v>6</v>
      </c>
      <c r="C62" s="15" t="s">
        <v>5</v>
      </c>
      <c r="D62" s="15" t="s">
        <v>7</v>
      </c>
      <c r="E62" s="15" t="s">
        <v>8</v>
      </c>
      <c r="F62" s="21"/>
    </row>
    <row r="63" spans="1:6" ht="15" outlineLevel="1">
      <c r="A63" s="15" t="s">
        <v>3</v>
      </c>
      <c r="B63" s="9">
        <v>0</v>
      </c>
      <c r="C63" s="9">
        <v>0</v>
      </c>
      <c r="D63" s="9">
        <f>('[30]Внос данных'!$B$27+'[31]Внос данных'!$B$27+'[35]Внос данных'!$B$27+'[37]Внос данных'!$B$27)*1000</f>
        <v>1517.410951075</v>
      </c>
      <c r="E63" s="9">
        <v>0</v>
      </c>
      <c r="F63" s="17">
        <f>SUM(B63:E63)</f>
        <v>1517.410951075</v>
      </c>
    </row>
    <row r="64" spans="1:6" ht="15" outlineLevel="1">
      <c r="A64" s="15" t="s">
        <v>9</v>
      </c>
      <c r="B64" s="9">
        <v>0</v>
      </c>
      <c r="C64" s="9">
        <v>0</v>
      </c>
      <c r="D64" s="9">
        <f>('[32]Внос данных'!$B$27+'[33]Внос данных'!$B$27+'[34]Внос данных'!$B$27+'[36]Внос данных'!$B$27)*1000</f>
        <v>10278.670914999999</v>
      </c>
      <c r="E64" s="9">
        <v>0</v>
      </c>
      <c r="F64" s="17">
        <f>SUM(B64:E64)</f>
        <v>10278.670914999999</v>
      </c>
    </row>
    <row r="65" ht="15" outlineLevel="1"/>
    <row r="66" spans="1:6" ht="15" outlineLevel="1">
      <c r="A66" s="12"/>
      <c r="B66" s="12"/>
      <c r="D66" s="13" t="s">
        <v>1</v>
      </c>
      <c r="E66" s="14">
        <v>44501</v>
      </c>
      <c r="F66" s="14">
        <v>44530</v>
      </c>
    </row>
    <row r="67" spans="1:6" ht="15" outlineLevel="1">
      <c r="A67" s="18" t="s">
        <v>2</v>
      </c>
      <c r="B67" s="20" t="s">
        <v>15</v>
      </c>
      <c r="C67" s="20"/>
      <c r="D67" s="20"/>
      <c r="E67" s="20"/>
      <c r="F67" s="21" t="s">
        <v>4</v>
      </c>
    </row>
    <row r="68" spans="1:6" ht="15" outlineLevel="1">
      <c r="A68" s="19"/>
      <c r="B68" s="15" t="s">
        <v>6</v>
      </c>
      <c r="C68" s="15" t="s">
        <v>5</v>
      </c>
      <c r="D68" s="15" t="s">
        <v>7</v>
      </c>
      <c r="E68" s="15" t="s">
        <v>8</v>
      </c>
      <c r="F68" s="21"/>
    </row>
    <row r="69" spans="1:6" ht="15" outlineLevel="1">
      <c r="A69" s="15" t="s">
        <v>3</v>
      </c>
      <c r="B69" s="9">
        <v>0</v>
      </c>
      <c r="C69" s="9">
        <v>0</v>
      </c>
      <c r="D69" s="9">
        <f>('[41]Внос данных'!$B$27)*1000</f>
        <v>798.8418</v>
      </c>
      <c r="E69" s="9">
        <v>0</v>
      </c>
      <c r="F69" s="17">
        <f>SUM(B69:E69)</f>
        <v>798.8418</v>
      </c>
    </row>
    <row r="70" spans="1:6" ht="15" outlineLevel="1">
      <c r="A70" s="15" t="s">
        <v>9</v>
      </c>
      <c r="B70" s="9">
        <v>0</v>
      </c>
      <c r="C70" s="9">
        <v>0</v>
      </c>
      <c r="D70" s="9">
        <f>('[38]Внос данных'!$B$27+'[39]Внос данных'!$B$27+'[40]Внос данных'!$B$27+'[42]Внос данных'!$B$27)*1000</f>
        <v>14151.5393</v>
      </c>
      <c r="E70" s="9">
        <v>0</v>
      </c>
      <c r="F70" s="17">
        <f>SUM(B70:E70)</f>
        <v>14151.5393</v>
      </c>
    </row>
    <row r="71" ht="15" outlineLevel="1"/>
    <row r="72" spans="1:6" ht="15" outlineLevel="1">
      <c r="A72" s="12"/>
      <c r="B72" s="12"/>
      <c r="D72" s="13" t="s">
        <v>1</v>
      </c>
      <c r="E72" s="14">
        <v>44531</v>
      </c>
      <c r="F72" s="14">
        <v>44561</v>
      </c>
    </row>
    <row r="73" spans="1:6" ht="15" outlineLevel="1">
      <c r="A73" s="18" t="s">
        <v>2</v>
      </c>
      <c r="B73" s="20" t="s">
        <v>15</v>
      </c>
      <c r="C73" s="20"/>
      <c r="D73" s="20"/>
      <c r="E73" s="20"/>
      <c r="F73" s="21" t="s">
        <v>4</v>
      </c>
    </row>
    <row r="74" spans="1:6" ht="15" outlineLevel="1">
      <c r="A74" s="19"/>
      <c r="B74" s="15" t="s">
        <v>6</v>
      </c>
      <c r="C74" s="15" t="s">
        <v>5</v>
      </c>
      <c r="D74" s="15" t="s">
        <v>7</v>
      </c>
      <c r="E74" s="15" t="s">
        <v>8</v>
      </c>
      <c r="F74" s="21"/>
    </row>
    <row r="75" spans="1:6" ht="15" outlineLevel="1">
      <c r="A75" s="15" t="s">
        <v>3</v>
      </c>
      <c r="B75" s="9">
        <v>0</v>
      </c>
      <c r="C75" s="9">
        <v>0</v>
      </c>
      <c r="D75" s="9">
        <f>('[48]Внос данных'!$B$27+'[50]Внос данных'!$B$27+'[51]Внос данных'!$B$27+'[52]Внос данных'!$B$27)*1000</f>
        <v>456.80600000000004</v>
      </c>
      <c r="E75" s="9">
        <v>0</v>
      </c>
      <c r="F75" s="17">
        <f>SUM(B75:E75)</f>
        <v>456.80600000000004</v>
      </c>
    </row>
    <row r="76" spans="1:6" ht="15" outlineLevel="1">
      <c r="A76" s="15" t="s">
        <v>9</v>
      </c>
      <c r="B76" s="9">
        <v>0</v>
      </c>
      <c r="C76" s="9">
        <v>0</v>
      </c>
      <c r="D76" s="9">
        <f>('[43]Внос данных'!$B$27+'[44]Внос данных'!$B$27+'[45]Внос данных'!$B$27+'[46]Внос данных'!$B$27+'[47]Внос данных'!$B$27+'[49]Внос данных'!$B$27+'[53]Внос данных'!$B$27)*1000</f>
        <v>1632.5168999999999</v>
      </c>
      <c r="E76" s="9">
        <v>0</v>
      </c>
      <c r="F76" s="17">
        <f>SUM(B76:E76)</f>
        <v>1632.5168999999999</v>
      </c>
    </row>
    <row r="77" ht="15" outlineLevel="1"/>
  </sheetData>
  <sheetProtection/>
  <mergeCells count="28">
    <mergeCell ref="A7:F7"/>
    <mergeCell ref="A25:A26"/>
    <mergeCell ref="B25:E25"/>
    <mergeCell ref="A31:A32"/>
    <mergeCell ref="B31:E31"/>
    <mergeCell ref="A37:A38"/>
    <mergeCell ref="B37:E37"/>
    <mergeCell ref="F31:F32"/>
    <mergeCell ref="F25:F26"/>
    <mergeCell ref="F37:F38"/>
    <mergeCell ref="A43:A44"/>
    <mergeCell ref="B43:E43"/>
    <mergeCell ref="F43:F44"/>
    <mergeCell ref="A49:A50"/>
    <mergeCell ref="B49:E49"/>
    <mergeCell ref="F49:F50"/>
    <mergeCell ref="A61:A62"/>
    <mergeCell ref="B61:E61"/>
    <mergeCell ref="F61:F62"/>
    <mergeCell ref="A55:A56"/>
    <mergeCell ref="B55:E55"/>
    <mergeCell ref="F55:F56"/>
    <mergeCell ref="A67:A68"/>
    <mergeCell ref="B67:E67"/>
    <mergeCell ref="F67:F68"/>
    <mergeCell ref="A73:A74"/>
    <mergeCell ref="B73:E73"/>
    <mergeCell ref="F73:F74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2015-04-30T10:41:37Z</cp:lastPrinted>
  <dcterms:created xsi:type="dcterms:W3CDTF">2013-10-15T05:27:43Z</dcterms:created>
  <dcterms:modified xsi:type="dcterms:W3CDTF">2022-01-11T13:24:18Z</dcterms:modified>
  <cp:category/>
  <cp:version/>
  <cp:contentType/>
  <cp:contentStatus/>
</cp:coreProperties>
</file>